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35980" windowHeight="20220" tabRatio="500" activeTab="0"/>
  </bookViews>
  <sheets>
    <sheet name="Stats_hs_65_37j.txt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<sst xmlns="http://schemas.openxmlformats.org/spreadsheetml/2006/main" count="36" uniqueCount="25">
  <si>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NA</t>
  </si>
  <si>
    <t>Feature Type</t>
  </si>
  <si>
    <t>Feature Count</t>
  </si>
  <si>
    <t>Feature Percent</t>
  </si>
  <si>
    <t>EnsEMBL Supported Features</t>
  </si>
  <si>
    <t>mRNA-EST Supported Features</t>
  </si>
  <si>
    <t>Conserved Features</t>
  </si>
  <si>
    <t>Base Count</t>
  </si>
  <si>
    <t>UnMasked Base Count</t>
  </si>
  <si>
    <t>Coding Base Count</t>
  </si>
  <si>
    <t>Gene</t>
  </si>
  <si>
    <t>Transcript</t>
  </si>
  <si>
    <t>Exon Region</t>
  </si>
  <si>
    <t>Exon Junction</t>
  </si>
  <si>
    <t>Exon Junction (known only)</t>
  </si>
  <si>
    <t>Exon Junction (novel only)</t>
  </si>
  <si>
    <t>Exon Boundary</t>
  </si>
  <si>
    <t>Exon Boundary (known only)</t>
  </si>
  <si>
    <t>Exon Boundary (novel only)</t>
  </si>
  <si>
    <t>Introns</t>
  </si>
  <si>
    <t>Silent Intron Region</t>
  </si>
  <si>
    <t>Active Intron Region</t>
  </si>
  <si>
    <t>Intergenics</t>
  </si>
  <si>
    <t>Silent Intergenic Region</t>
  </si>
  <si>
    <t>Active Intergenic Region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</si>
</sst>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10" fontId="0" fillId="0" borderId="0" xfId="0" applyNumberFormat="1" applyAlignment="1">
      <alignment horizontal="center"/>
    </xf>
    <xf numFmtId="3" fontId="18" fillId="0" borderId="0" xfId="0" applyNumberFormat="1" applyFont="1" applyAlignment="1">
      <alignment horizontal="center"/>
    </xf>
    <xf numFmtId="9" fontId="18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50" zoomScaleNormal="150" workbookViewId="0" topLeftCell="A1">
      <selection activeCell="H24" sqref="H24"/>
    </sheetView>
  </sheetViews>
  <sheetFormatPr defaultColWidth="11.00390625" defaultRowHeight="15.75"/>
  <cols>
    <col min="4" max="6" width="11.00390625" style="0" bestFit="1" customWidth="1"/>
    <col min="7" max="7" width="14.875" style="0" customWidth="1"/>
    <col min="8" max="8" width="13.625" style="0" customWidth="1"/>
    <col min="9" max="9" width="11.375" style="0" bestFit="1" customWidth="1"/>
  </cols>
  <sheetData>
    <row r="1" spans="1:9" s="1" customFormat="1" ht="36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ht="15">
      <c r="A2" s="2" t="s">
        <v>10</v>
      </c>
      <c r="B2" s="7">
        <v>52628</v>
      </c>
      <c r="C2" s="3">
        <f>B2/B17</f>
        <v>0.008326256089488426</v>
      </c>
      <c r="D2" s="7" t="s">
        <v>0</v>
      </c>
      <c r="E2" s="7" t="s">
        <v>0</v>
      </c>
      <c r="F2" s="7" t="s">
        <v>0</v>
      </c>
      <c r="G2" s="7">
        <v>113700595</v>
      </c>
      <c r="H2" s="7">
        <v>96340090</v>
      </c>
      <c r="I2" s="7">
        <v>35933160</v>
      </c>
    </row>
    <row r="3" spans="1:9" ht="15">
      <c r="A3" s="2" t="s">
        <v>11</v>
      </c>
      <c r="B3" s="7">
        <v>173127</v>
      </c>
      <c r="C3" s="3">
        <f>B3/B17</f>
        <v>0.027390357566406908</v>
      </c>
      <c r="D3" s="7" t="s">
        <v>0</v>
      </c>
      <c r="E3" s="7" t="s">
        <v>0</v>
      </c>
      <c r="F3" s="7" t="s">
        <v>0</v>
      </c>
      <c r="G3" s="7">
        <v>71542580</v>
      </c>
      <c r="H3" s="7">
        <v>57117007</v>
      </c>
      <c r="I3" s="7">
        <v>12850321</v>
      </c>
    </row>
    <row r="4" spans="1:9" ht="15">
      <c r="A4" s="2" t="s">
        <v>12</v>
      </c>
      <c r="B4" s="7">
        <v>546712</v>
      </c>
      <c r="C4" s="3">
        <f>B4/B17</f>
        <v>0.08649509993152688</v>
      </c>
      <c r="D4" s="7">
        <v>546712</v>
      </c>
      <c r="E4" s="7">
        <v>427768</v>
      </c>
      <c r="F4" s="7">
        <v>287823</v>
      </c>
      <c r="G4" s="7">
        <v>113700540</v>
      </c>
      <c r="H4" s="7">
        <v>96340045</v>
      </c>
      <c r="I4" s="7">
        <v>35933160</v>
      </c>
    </row>
    <row r="5" spans="1:9" ht="15">
      <c r="A5" s="2" t="s">
        <v>13</v>
      </c>
      <c r="B5" s="7">
        <v>4105444</v>
      </c>
      <c r="C5" s="3">
        <f>B5/B17</f>
        <v>0.6495207514071164</v>
      </c>
      <c r="D5" s="7">
        <v>330710</v>
      </c>
      <c r="E5" s="7">
        <v>277172</v>
      </c>
      <c r="F5" s="7">
        <v>123916</v>
      </c>
      <c r="G5" s="7">
        <v>254537528</v>
      </c>
      <c r="H5" s="7">
        <v>238329940</v>
      </c>
      <c r="I5" s="7">
        <v>191304193</v>
      </c>
    </row>
    <row r="6" spans="1:9" ht="15">
      <c r="A6" s="2" t="s">
        <v>14</v>
      </c>
      <c r="B6" s="7">
        <v>330710</v>
      </c>
      <c r="C6" s="3">
        <f>B6/B17</f>
        <v>0.05232150473806182</v>
      </c>
      <c r="D6" s="7">
        <v>330710</v>
      </c>
      <c r="E6" s="7">
        <v>269818</v>
      </c>
      <c r="F6" s="7">
        <v>95743</v>
      </c>
      <c r="G6" s="7">
        <v>20504020</v>
      </c>
      <c r="H6" s="7">
        <v>19075755</v>
      </c>
      <c r="I6" s="7">
        <v>14796539</v>
      </c>
    </row>
    <row r="7" spans="1:9" ht="15">
      <c r="A7" s="2" t="s">
        <v>15</v>
      </c>
      <c r="B7" s="7">
        <v>3774734</v>
      </c>
      <c r="C7" s="3">
        <f>B7/B17</f>
        <v>0.5971992466690546</v>
      </c>
      <c r="D7" s="7">
        <v>0</v>
      </c>
      <c r="E7" s="7">
        <v>7354</v>
      </c>
      <c r="F7" s="7">
        <v>28173</v>
      </c>
      <c r="G7" s="7">
        <v>234033508</v>
      </c>
      <c r="H7" s="7">
        <v>219254185</v>
      </c>
      <c r="I7" s="7">
        <v>176507654</v>
      </c>
    </row>
    <row r="8" spans="1:9" ht="15">
      <c r="A8" s="2" t="s">
        <v>16</v>
      </c>
      <c r="B8" s="7">
        <v>716742</v>
      </c>
      <c r="C8" s="3">
        <f>B8/B17</f>
        <v>0.11339548229254605</v>
      </c>
      <c r="D8" s="7">
        <v>172705</v>
      </c>
      <c r="E8" s="7">
        <v>185034</v>
      </c>
      <c r="F8" s="7">
        <v>122101</v>
      </c>
      <c r="G8" s="7">
        <v>44438004</v>
      </c>
      <c r="H8" s="7">
        <v>40086241</v>
      </c>
      <c r="I8" s="7">
        <v>15503575</v>
      </c>
    </row>
    <row r="9" spans="1:9" ht="15">
      <c r="A9" s="2" t="s">
        <v>17</v>
      </c>
      <c r="B9" s="7">
        <v>172705</v>
      </c>
      <c r="C9" s="3">
        <f>B9/B17</f>
        <v>0.02732359310509802</v>
      </c>
      <c r="D9" s="7">
        <v>172705</v>
      </c>
      <c r="E9" s="7">
        <v>146375</v>
      </c>
      <c r="F9" s="7">
        <v>82352</v>
      </c>
      <c r="G9" s="7">
        <v>10707710</v>
      </c>
      <c r="H9" s="7">
        <v>9915517</v>
      </c>
      <c r="I9" s="7">
        <v>4406867</v>
      </c>
    </row>
    <row r="10" spans="1:9" ht="15">
      <c r="A10" s="2" t="s">
        <v>18</v>
      </c>
      <c r="B10" s="7">
        <v>544037</v>
      </c>
      <c r="C10" s="3">
        <f>B10/B17</f>
        <v>0.08607188918744803</v>
      </c>
      <c r="D10" s="7">
        <v>0</v>
      </c>
      <c r="E10" s="7">
        <v>38659</v>
      </c>
      <c r="F10" s="7">
        <v>39749</v>
      </c>
      <c r="G10" s="7">
        <v>33730294</v>
      </c>
      <c r="H10" s="7">
        <v>30170724</v>
      </c>
      <c r="I10" s="7">
        <v>11096708</v>
      </c>
    </row>
    <row r="11" spans="1:9" ht="15">
      <c r="A11" s="2" t="s">
        <v>19</v>
      </c>
      <c r="B11" s="7">
        <v>257066</v>
      </c>
      <c r="C11" s="3">
        <f>B11/B17</f>
        <v>0.040670315191541226</v>
      </c>
      <c r="D11" s="7" t="s">
        <v>0</v>
      </c>
      <c r="E11" s="7">
        <v>4954</v>
      </c>
      <c r="F11" s="7">
        <v>841</v>
      </c>
      <c r="G11" s="7">
        <v>1421199710</v>
      </c>
      <c r="H11" s="7">
        <v>730536050</v>
      </c>
      <c r="I11" s="7">
        <v>0</v>
      </c>
    </row>
    <row r="12" spans="1:9" ht="15">
      <c r="A12" s="2" t="s">
        <v>20</v>
      </c>
      <c r="B12" s="7">
        <v>358266</v>
      </c>
      <c r="C12" s="3">
        <f>B12/B17</f>
        <v>0.05668112913575778</v>
      </c>
      <c r="D12" s="7" t="s">
        <v>0</v>
      </c>
      <c r="E12" s="7">
        <v>1876</v>
      </c>
      <c r="F12" s="7">
        <v>2823</v>
      </c>
      <c r="G12" s="7">
        <v>1349153484</v>
      </c>
      <c r="H12" s="7">
        <v>671743500</v>
      </c>
      <c r="I12" s="7">
        <v>0</v>
      </c>
    </row>
    <row r="13" spans="1:9" ht="15">
      <c r="A13" s="2" t="s">
        <v>21</v>
      </c>
      <c r="B13" s="7">
        <v>230607</v>
      </c>
      <c r="C13" s="3">
        <f>B13/B17</f>
        <v>0.036484246751323585</v>
      </c>
      <c r="D13" s="7" t="s">
        <v>0</v>
      </c>
      <c r="E13" s="7">
        <v>52256</v>
      </c>
      <c r="F13" s="7">
        <v>6810</v>
      </c>
      <c r="G13" s="7">
        <v>71293023</v>
      </c>
      <c r="H13" s="7">
        <v>58135811</v>
      </c>
      <c r="I13" s="7">
        <v>0</v>
      </c>
    </row>
    <row r="14" spans="1:9" ht="15">
      <c r="A14" s="2" t="s">
        <v>22</v>
      </c>
      <c r="B14" s="7">
        <v>32195</v>
      </c>
      <c r="C14" s="3">
        <f>B14/B17</f>
        <v>0.005093558843221857</v>
      </c>
      <c r="D14" s="7" t="s">
        <v>0</v>
      </c>
      <c r="E14" s="7">
        <v>183</v>
      </c>
      <c r="F14" s="7">
        <v>68</v>
      </c>
      <c r="G14" s="7">
        <v>1615073249</v>
      </c>
      <c r="H14" s="7">
        <v>637501147</v>
      </c>
      <c r="I14" s="7">
        <v>0</v>
      </c>
    </row>
    <row r="15" spans="1:9" ht="15">
      <c r="A15" s="2" t="s">
        <v>23</v>
      </c>
      <c r="B15" s="7">
        <v>72705</v>
      </c>
      <c r="C15" s="3">
        <f>B15/B17</f>
        <v>0.011502630709627119</v>
      </c>
      <c r="D15" s="7" t="s">
        <v>0</v>
      </c>
      <c r="E15" s="7">
        <v>438</v>
      </c>
      <c r="F15" s="7">
        <v>701</v>
      </c>
      <c r="G15" s="7">
        <v>1593727253</v>
      </c>
      <c r="H15" s="7">
        <v>620457874</v>
      </c>
      <c r="I15" s="7">
        <v>0</v>
      </c>
    </row>
    <row r="16" spans="1:9" ht="15">
      <c r="A16" s="2" t="s">
        <v>24</v>
      </c>
      <c r="B16" s="7">
        <v>64497</v>
      </c>
      <c r="C16" s="3">
        <f>B16/B17</f>
        <v>0.010204046116206867</v>
      </c>
      <c r="D16" s="7" t="s">
        <v>0</v>
      </c>
      <c r="E16" s="7">
        <v>22020</v>
      </c>
      <c r="F16" s="7">
        <v>2793</v>
      </c>
      <c r="G16" s="7">
        <v>21235693</v>
      </c>
      <c r="H16" s="7">
        <v>16956956</v>
      </c>
      <c r="I16" s="7">
        <v>0</v>
      </c>
    </row>
    <row r="17" spans="2:9" ht="15">
      <c r="B17" s="4">
        <f>B2+B3+B4+B5+B8+B12+B13+B15+B16</f>
        <v>6320728</v>
      </c>
      <c r="C17" s="5">
        <f>SUM(C2,C3,C4,C5,C8,C12,C13,C15,C16)</f>
        <v>0.9999999999999999</v>
      </c>
      <c r="D17" s="4">
        <f>D4+D5+D8</f>
        <v>1050127</v>
      </c>
      <c r="E17" s="4">
        <f>E4+E5+E8+E12+E13+E15+E16</f>
        <v>966564</v>
      </c>
      <c r="F17" s="4">
        <f>F4+F5+F8+F12+F13+F15+F16</f>
        <v>546967</v>
      </c>
      <c r="G17" s="4">
        <f>G4+G11+G15</f>
        <v>3128627503</v>
      </c>
      <c r="H17" s="4">
        <f>H4+H11+H15</f>
        <v>1447333969</v>
      </c>
      <c r="I17" s="4">
        <f>I4+I11+I15</f>
        <v>35933160</v>
      </c>
    </row>
    <row r="18" spans="4:9" ht="15">
      <c r="D18" s="6">
        <v>0.14</v>
      </c>
      <c r="E18" s="6">
        <f>E17/B17</f>
        <v>0.15291972696815936</v>
      </c>
      <c r="F18" s="6">
        <f>F17/B17</f>
        <v>0.08653544338563532</v>
      </c>
      <c r="H18" s="6">
        <f>H17/G17</f>
        <v>0.46260987209636506</v>
      </c>
      <c r="I18" s="6">
        <f>I17/G17</f>
        <v>0.011485279077021526</v>
      </c>
    </row>
    <row r="19" ht="15">
      <c r="D19" s="6">
        <f>1-(D17/B17)</f>
        <v>0.8338598022253133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 School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Malachi Griffith</dc:creator>
  <cp:keywords/>
  <dc:description/>
  <cp:lastModifiedBy>Malachi Griffith</cp:lastModifiedBy>
  <dcterms:created xsi:type="dcterms:W3CDTF">2012-02-15T01:21:12Z</dcterms:created>
  <dcterms:modified xsi:type="dcterms:W3CDTF">2012-02-15T01:23:56Z</dcterms:modified>
  <cp:category/>
  <cp:version/>
  <cp:contentType/>
  <cp:contentStatus/>
</cp:coreProperties>
</file>