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5785" windowHeight="14145" activeTab="0"/>
  </bookViews>
  <sheets>
    <sheet name="Stats_hs_60_37e" sheetId="1" r:id="rId1"/>
  </sheets>
  <definedNames/>
  <calcPr fullCalcOnLoad="1"/>
</workbook>
</file>

<file path=xl/sharedStrings.xml><?xml version="1.0" encoding="utf-8"?>
<sst xmlns="http://schemas.openxmlformats.org/spreadsheetml/2006/main" count="36" uniqueCount="25">
  <si>
    <t>NA</t>
  </si>
  <si>
    <t>Feature Type</t>
  </si>
  <si>
    <t>Feature Count</t>
  </si>
  <si>
    <t>Feature Percent</t>
  </si>
  <si>
    <t>EnsEMBL Supported Features</t>
  </si>
  <si>
    <t>mRNA-EST Supported Features</t>
  </si>
  <si>
    <t>Conserved Features</t>
  </si>
  <si>
    <t>Base Count</t>
  </si>
  <si>
    <t>UnMasked Base Count</t>
  </si>
  <si>
    <t>Coding Base Count</t>
  </si>
  <si>
    <t>Gene</t>
  </si>
  <si>
    <t>Transcript</t>
  </si>
  <si>
    <t>Exon Region</t>
  </si>
  <si>
    <t>Exon Junction</t>
  </si>
  <si>
    <t>Exon Junction (known only)</t>
  </si>
  <si>
    <t>Exon Junction (novel only)</t>
  </si>
  <si>
    <t>Exon Boundary</t>
  </si>
  <si>
    <t>Exon Boundary (known only)</t>
  </si>
  <si>
    <t>Exon Boundary (novel only)</t>
  </si>
  <si>
    <t>Introns</t>
  </si>
  <si>
    <t>Silent Intron Region</t>
  </si>
  <si>
    <t>Active Intron Region</t>
  </si>
  <si>
    <t>Intergenics</t>
  </si>
  <si>
    <t>Silent Intergenic Region</t>
  </si>
  <si>
    <t>Active Intergenic Region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</si>
</sst>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3" fontId="0" fillId="0" borderId="0" xfId="0" applyNumberFormat="1" applyAlignment="1">
      <alignment horizontal="center"/>
    </xf>
    <xf numFmtId="0" fontId="2" fillId="0" borderId="0" xfId="0" applyFont="1" applyAlignment="1">
      <alignment/>
    </xf>
    <xf numFmtId="3" fontId="2" fillId="0" borderId="0" xfId="0" applyNumberFormat="1" applyFont="1" applyAlignment="1">
      <alignment horizontal="center"/>
    </xf>
    <xf numFmtId="9" fontId="2" fillId="0" borderId="0" xfId="0" applyNumberFormat="1" applyFont="1" applyAlignment="1">
      <alignment horizontal="center"/>
    </xf>
    <xf numFmtId="10" fontId="2" fillId="0" borderId="0" xfId="0" applyNumberFormat="1" applyFont="1" applyAlignment="1">
      <alignment horizontal="center"/>
    </xf>
    <xf numFmtId="10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workbookViewId="0" topLeftCell="A1">
      <selection activeCell="C26" sqref="C26"/>
    </sheetView>
  </sheetViews>
  <sheetFormatPr defaultColWidth="9.140625" defaultRowHeight="12.75"/>
  <cols>
    <col min="1" max="1" width="27.28125" style="0" customWidth="1"/>
    <col min="2" max="2" width="10.8515625" style="0" customWidth="1"/>
    <col min="4" max="6" width="9.28125" style="0" bestFit="1" customWidth="1"/>
    <col min="7" max="7" width="12.7109375" style="0" bestFit="1" customWidth="1"/>
    <col min="8" max="8" width="12.8515625" style="0" customWidth="1"/>
    <col min="9" max="9" width="11.140625" style="0" bestFit="1" customWidth="1"/>
  </cols>
  <sheetData>
    <row r="1" spans="1:9" s="1" customFormat="1" ht="63.75">
      <c r="A1" s="1" t="s">
        <v>1</v>
      </c>
      <c r="B1" s="1" t="s">
        <v>2</v>
      </c>
      <c r="C1" s="1" t="s">
        <v>3</v>
      </c>
      <c r="D1" s="1" t="s">
        <v>4</v>
      </c>
      <c r="E1" s="1" t="s">
        <v>5</v>
      </c>
      <c r="F1" s="1" t="s">
        <v>6</v>
      </c>
      <c r="G1" s="1" t="s">
        <v>7</v>
      </c>
      <c r="H1" s="1" t="s">
        <v>8</v>
      </c>
      <c r="I1" s="1" t="s">
        <v>9</v>
      </c>
    </row>
    <row r="2" spans="1:9" ht="12.75">
      <c r="A2" s="3" t="s">
        <v>10</v>
      </c>
      <c r="B2" s="2">
        <v>50727</v>
      </c>
      <c r="C2" s="7">
        <f>B2/B17</f>
        <v>0.008911100325108392</v>
      </c>
      <c r="D2" s="2" t="s">
        <v>0</v>
      </c>
      <c r="E2" s="2" t="s">
        <v>0</v>
      </c>
      <c r="F2" s="2" t="s">
        <v>0</v>
      </c>
      <c r="G2" s="2">
        <v>106090906</v>
      </c>
      <c r="H2" s="2">
        <v>90284895</v>
      </c>
      <c r="I2" s="2">
        <v>36009472</v>
      </c>
    </row>
    <row r="3" spans="1:9" ht="12.75">
      <c r="A3" s="3" t="s">
        <v>11</v>
      </c>
      <c r="B3" s="2">
        <v>148991</v>
      </c>
      <c r="C3" s="7">
        <f>B3/B17</f>
        <v>0.02617292070373222</v>
      </c>
      <c r="D3" s="2" t="s">
        <v>0</v>
      </c>
      <c r="E3" s="2" t="s">
        <v>0</v>
      </c>
      <c r="F3" s="2" t="s">
        <v>0</v>
      </c>
      <c r="G3" s="2">
        <v>66218758</v>
      </c>
      <c r="H3" s="2">
        <v>53125459</v>
      </c>
      <c r="I3" s="2">
        <v>14196670</v>
      </c>
    </row>
    <row r="4" spans="1:9" ht="12.75">
      <c r="A4" s="3" t="s">
        <v>12</v>
      </c>
      <c r="B4" s="2">
        <v>485265</v>
      </c>
      <c r="C4" s="7">
        <f>B4/B17</f>
        <v>0.08524543338387296</v>
      </c>
      <c r="D4" s="2">
        <v>485265</v>
      </c>
      <c r="E4" s="2">
        <v>373003</v>
      </c>
      <c r="F4" s="2">
        <v>253763</v>
      </c>
      <c r="G4" s="2">
        <v>106090831</v>
      </c>
      <c r="H4" s="2">
        <v>90284834</v>
      </c>
      <c r="I4" s="2">
        <v>36009472</v>
      </c>
    </row>
    <row r="5" spans="1:9" ht="12.75">
      <c r="A5" s="3" t="s">
        <v>13</v>
      </c>
      <c r="B5" s="2">
        <v>3614761</v>
      </c>
      <c r="C5" s="7">
        <f>B5/B17</f>
        <v>0.6349971006030148</v>
      </c>
      <c r="D5" s="2">
        <v>306474</v>
      </c>
      <c r="E5" s="2">
        <v>263123</v>
      </c>
      <c r="F5" s="2">
        <v>118068</v>
      </c>
      <c r="G5" s="2">
        <v>224115182</v>
      </c>
      <c r="H5" s="2">
        <v>211337625</v>
      </c>
      <c r="I5" s="2">
        <v>175491588</v>
      </c>
    </row>
    <row r="6" spans="1:9" ht="12.75">
      <c r="A6" s="3" t="s">
        <v>14</v>
      </c>
      <c r="B6" s="2">
        <v>306474</v>
      </c>
      <c r="C6" s="7">
        <f>B6/B17</f>
        <v>0.05383761233736017</v>
      </c>
      <c r="D6" s="2">
        <v>306474</v>
      </c>
      <c r="E6" s="2">
        <v>252743</v>
      </c>
      <c r="F6" s="2">
        <v>92480</v>
      </c>
      <c r="G6" s="2">
        <v>19001388</v>
      </c>
      <c r="H6" s="2">
        <v>17744790</v>
      </c>
      <c r="I6" s="2">
        <v>14081383</v>
      </c>
    </row>
    <row r="7" spans="1:9" ht="12.75">
      <c r="A7" s="3" t="s">
        <v>15</v>
      </c>
      <c r="B7" s="2">
        <v>3308287</v>
      </c>
      <c r="C7" s="7">
        <f>B7/B17</f>
        <v>0.5811594882656547</v>
      </c>
      <c r="D7" s="2">
        <v>0</v>
      </c>
      <c r="E7" s="2">
        <v>10380</v>
      </c>
      <c r="F7" s="2">
        <v>25588</v>
      </c>
      <c r="G7" s="2">
        <v>205113794</v>
      </c>
      <c r="H7" s="2">
        <v>193592835</v>
      </c>
      <c r="I7" s="2">
        <v>161410205</v>
      </c>
    </row>
    <row r="8" spans="1:9" ht="12.75">
      <c r="A8" s="3" t="s">
        <v>16</v>
      </c>
      <c r="B8" s="2">
        <v>651000</v>
      </c>
      <c r="C8" s="7">
        <f>B8/B17</f>
        <v>0.1143597356761796</v>
      </c>
      <c r="D8" s="2">
        <v>131728</v>
      </c>
      <c r="E8" s="2">
        <v>154014</v>
      </c>
      <c r="F8" s="2">
        <v>96198</v>
      </c>
      <c r="G8" s="2">
        <v>40362000</v>
      </c>
      <c r="H8" s="2">
        <v>36628957</v>
      </c>
      <c r="I8" s="2">
        <v>14682504</v>
      </c>
    </row>
    <row r="9" spans="1:9" ht="12.75">
      <c r="A9" s="3" t="s">
        <v>17</v>
      </c>
      <c r="B9" s="2">
        <v>131728</v>
      </c>
      <c r="C9" s="7">
        <f>B9/B17</f>
        <v>0.02314036752865098</v>
      </c>
      <c r="D9" s="2">
        <v>131728</v>
      </c>
      <c r="E9" s="2">
        <v>109900</v>
      </c>
      <c r="F9" s="2">
        <v>59477</v>
      </c>
      <c r="G9" s="2">
        <v>8167136</v>
      </c>
      <c r="H9" s="2">
        <v>7547340</v>
      </c>
      <c r="I9" s="2">
        <v>3427764</v>
      </c>
    </row>
    <row r="10" spans="1:9" ht="12.75">
      <c r="A10" s="3" t="s">
        <v>18</v>
      </c>
      <c r="B10" s="2">
        <v>519272</v>
      </c>
      <c r="C10" s="7">
        <f>B10/B17</f>
        <v>0.09121936814752862</v>
      </c>
      <c r="D10" s="2">
        <v>0</v>
      </c>
      <c r="E10" s="2">
        <v>44114</v>
      </c>
      <c r="F10" s="2">
        <v>36721</v>
      </c>
      <c r="G10" s="2">
        <v>32194864</v>
      </c>
      <c r="H10" s="2">
        <v>29081617</v>
      </c>
      <c r="I10" s="2">
        <v>11254740</v>
      </c>
    </row>
    <row r="11" spans="1:9" ht="12.75">
      <c r="A11" s="3" t="s">
        <v>19</v>
      </c>
      <c r="B11" s="2">
        <v>248625</v>
      </c>
      <c r="C11" s="7">
        <f>B11/B17</f>
        <v>0.04367540596388657</v>
      </c>
      <c r="D11" s="2" t="s">
        <v>0</v>
      </c>
      <c r="E11" s="2">
        <v>6450</v>
      </c>
      <c r="F11" s="2">
        <v>818</v>
      </c>
      <c r="G11" s="2">
        <v>1370522216</v>
      </c>
      <c r="H11" s="2">
        <v>706173632</v>
      </c>
      <c r="I11" s="2">
        <v>0</v>
      </c>
    </row>
    <row r="12" spans="1:9" ht="12.75">
      <c r="A12" s="3" t="s">
        <v>20</v>
      </c>
      <c r="B12" s="2">
        <v>352339</v>
      </c>
      <c r="C12" s="7">
        <f>B12/B17</f>
        <v>0.061894615834730334</v>
      </c>
      <c r="D12" s="2" t="s">
        <v>0</v>
      </c>
      <c r="E12" s="2">
        <v>2222</v>
      </c>
      <c r="F12" s="2">
        <v>2706</v>
      </c>
      <c r="G12" s="2">
        <v>1296153006</v>
      </c>
      <c r="H12" s="2">
        <v>645636717</v>
      </c>
      <c r="I12" s="2">
        <v>0</v>
      </c>
    </row>
    <row r="13" spans="1:9" ht="12.75">
      <c r="A13" s="3" t="s">
        <v>21</v>
      </c>
      <c r="B13" s="2">
        <v>238974</v>
      </c>
      <c r="C13" s="7">
        <f>B13/B17</f>
        <v>0.04198003605757196</v>
      </c>
      <c r="D13" s="2" t="s">
        <v>0</v>
      </c>
      <c r="E13" s="2">
        <v>59195</v>
      </c>
      <c r="F13" s="2">
        <v>7054</v>
      </c>
      <c r="G13" s="2">
        <v>73632515</v>
      </c>
      <c r="H13" s="2">
        <v>59890148</v>
      </c>
      <c r="I13" s="2">
        <v>0</v>
      </c>
    </row>
    <row r="14" spans="1:9" ht="12.75">
      <c r="A14" s="3" t="s">
        <v>22</v>
      </c>
      <c r="B14" s="2">
        <v>31412</v>
      </c>
      <c r="C14" s="7">
        <f>B14/B17</f>
        <v>0.005518076831121588</v>
      </c>
      <c r="D14" s="2" t="s">
        <v>0</v>
      </c>
      <c r="E14" s="2">
        <v>232</v>
      </c>
      <c r="F14" s="2">
        <v>60</v>
      </c>
      <c r="G14" s="2">
        <v>1547894827</v>
      </c>
      <c r="H14" s="2">
        <v>606097540</v>
      </c>
      <c r="I14" s="2">
        <v>0</v>
      </c>
    </row>
    <row r="15" spans="1:9" ht="12.75">
      <c r="A15" s="3" t="s">
        <v>23</v>
      </c>
      <c r="B15" s="2">
        <v>77169</v>
      </c>
      <c r="C15" s="7">
        <f>B15/B17</f>
        <v>0.013556108206444092</v>
      </c>
      <c r="D15" s="2" t="s">
        <v>0</v>
      </c>
      <c r="E15" s="2">
        <v>461</v>
      </c>
      <c r="F15" s="2">
        <v>720</v>
      </c>
      <c r="G15" s="2">
        <v>1523323021</v>
      </c>
      <c r="H15" s="2">
        <v>586459117</v>
      </c>
      <c r="I15" s="2">
        <v>0</v>
      </c>
    </row>
    <row r="16" spans="1:9" ht="12.75">
      <c r="A16" s="3" t="s">
        <v>24</v>
      </c>
      <c r="B16" s="2">
        <v>73337</v>
      </c>
      <c r="C16" s="7">
        <f>B16/B17</f>
        <v>0.012882949209345598</v>
      </c>
      <c r="D16" s="2" t="s">
        <v>0</v>
      </c>
      <c r="E16" s="2">
        <v>26475</v>
      </c>
      <c r="F16" s="2">
        <v>3220</v>
      </c>
      <c r="G16" s="2">
        <v>24460079</v>
      </c>
      <c r="H16" s="2">
        <v>19550672</v>
      </c>
      <c r="I16" s="2">
        <v>0</v>
      </c>
    </row>
    <row r="17" spans="2:9" ht="12.75">
      <c r="B17" s="4">
        <f>B2+B3+B4+B5+B8+B12+B13+B15+B16</f>
        <v>5692563</v>
      </c>
      <c r="C17" s="5">
        <f>SUM(C2,C3,C4,C5,C8,C12,C13,C15,C16)</f>
        <v>1</v>
      </c>
      <c r="D17" s="4">
        <f>D4+D5+D8</f>
        <v>923467</v>
      </c>
      <c r="E17" s="4">
        <f>E4+E5+E8+E12+E13+E15+E16</f>
        <v>878493</v>
      </c>
      <c r="F17" s="4">
        <f>F4+F5+F8+F12+F13+F15+F16</f>
        <v>481729</v>
      </c>
      <c r="G17" s="4">
        <f>G4+G11+G15</f>
        <v>2999936068</v>
      </c>
      <c r="H17" s="4">
        <f>H4+H11+H15</f>
        <v>1382917583</v>
      </c>
      <c r="I17" s="4">
        <f>I4+I11+I15</f>
        <v>36009472</v>
      </c>
    </row>
    <row r="18" spans="4:9" ht="12.75">
      <c r="D18" s="6">
        <v>0.14</v>
      </c>
      <c r="E18" s="6">
        <f>E17/B17</f>
        <v>0.15432292975940715</v>
      </c>
      <c r="F18" s="6">
        <f>F17/B17</f>
        <v>0.08462427205460879</v>
      </c>
      <c r="H18" s="6">
        <f>H17/G17</f>
        <v>0.46098235150789885</v>
      </c>
      <c r="I18" s="6">
        <f>I17/G17</f>
        <v>0.012003413134069496</v>
      </c>
    </row>
    <row r="19" ht="12.75">
      <c r="D19" s="6">
        <f>1-(D17/B17)</f>
        <v>0.8377765867501159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MG</cp:lastModifiedBy>
  <dcterms:created xsi:type="dcterms:W3CDTF">2011-01-06T05:11:29Z</dcterms:created>
  <dcterms:modified xsi:type="dcterms:W3CDTF">2011-01-06T05:13:33Z</dcterms:modified>
  <cp:category/>
  <cp:version/>
  <cp:contentType/>
  <cp:contentStatus/>
</cp:coreProperties>
</file>