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725" windowWidth="22425" windowHeight="11160" activeTab="0"/>
  </bookViews>
  <sheets>
    <sheet name="Stats_rn_54_34v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<sst xmlns="http://schemas.openxmlformats.org/spreadsheetml/2006/main" count="36" uniqueCount="25">
  <si>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NA</t>
  </si>
  <si>
    <t>Feature Type</t>
  </si>
  <si>
    <t>Gene</t>
  </si>
  <si>
    <t>Transcript</t>
  </si>
  <si>
    <t>Exon Region</t>
  </si>
  <si>
    <t>Exon Junction</t>
  </si>
  <si>
    <t>Exon Junction (known only)</t>
  </si>
  <si>
    <t>Exon Junction (novel only)</t>
  </si>
  <si>
    <t>Exon Boundary</t>
  </si>
  <si>
    <t>Exon Boundary (known only)</t>
  </si>
  <si>
    <t>Exon Boundary (novel only)</t>
  </si>
  <si>
    <t>Introns</t>
  </si>
  <si>
    <t>Silent Intron Region</t>
  </si>
  <si>
    <t>Active Intron Region</t>
  </si>
  <si>
    <t>Intergenics</t>
  </si>
  <si>
    <t>Silent Intergenic Region</t>
  </si>
  <si>
    <t>Active Intergenic Region</t>
  </si>
  <si>
    <t>Feature Count</t>
  </si>
  <si>
    <t>EnsEMBL Supported Features</t>
  </si>
  <si>
    <t>mRNA-EST Supported Features</t>
  </si>
  <si>
    <t>Conserved Features</t>
  </si>
  <si>
    <t>Base Count</t>
  </si>
  <si>
    <t>UnMasked Base Count</t>
  </si>
  <si>
    <t>Coding Base Count</t>
  </si>
  <si>
    <t>Feature Percent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</si>
</sst>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H29" sqref="H29"/>
    </sheetView>
  </sheetViews>
  <sheetFormatPr defaultColWidth="9.140625" defaultRowHeight="12.75"/>
  <cols>
    <col min="1" max="1" width="27.28125" style="0" customWidth="1"/>
    <col min="2" max="2" width="9.28125" style="0" bestFit="1" customWidth="1"/>
    <col min="3" max="3" width="9.28125" style="0" customWidth="1"/>
    <col min="4" max="4" width="10.7109375" style="0" customWidth="1"/>
    <col min="5" max="5" width="11.00390625" style="0" customWidth="1"/>
    <col min="6" max="6" width="11.28125" style="0" customWidth="1"/>
    <col min="7" max="7" width="12.7109375" style="0" bestFit="1" customWidth="1"/>
    <col min="8" max="8" width="12.8515625" style="0" customWidth="1"/>
    <col min="9" max="9" width="12.421875" style="0" customWidth="1"/>
  </cols>
  <sheetData>
    <row r="1" spans="1:9" s="1" customFormat="1" ht="38.25">
      <c r="A1" s="1" t="s">
        <v>1</v>
      </c>
      <c r="B1" s="1" t="s">
        <v>17</v>
      </c>
      <c r="C1" s="1" t="s">
        <v>24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1" t="s">
        <v>23</v>
      </c>
    </row>
    <row r="2" spans="1:9" ht="12.75">
      <c r="A2" s="2" t="s">
        <v>2</v>
      </c>
      <c r="B2" s="3">
        <v>49867</v>
      </c>
      <c r="C2" s="6">
        <f>B2/B17</f>
        <v>0.009462163111927786</v>
      </c>
      <c r="D2" s="3" t="s">
        <v>0</v>
      </c>
      <c r="E2" s="3" t="s">
        <v>0</v>
      </c>
      <c r="F2" s="3" t="s">
        <v>0</v>
      </c>
      <c r="G2" s="3">
        <v>103087317</v>
      </c>
      <c r="H2" s="3">
        <v>87470508</v>
      </c>
      <c r="I2" s="3">
        <v>36105342</v>
      </c>
    </row>
    <row r="3" spans="1:9" ht="12.75">
      <c r="A3" s="2" t="s">
        <v>3</v>
      </c>
      <c r="B3" s="3">
        <v>134412</v>
      </c>
      <c r="C3" s="6">
        <f>B3/B17</f>
        <v>0.0255044070868598</v>
      </c>
      <c r="D3" s="3" t="s">
        <v>0</v>
      </c>
      <c r="E3" s="3" t="s">
        <v>0</v>
      </c>
      <c r="F3" s="3" t="s">
        <v>0</v>
      </c>
      <c r="G3" s="3">
        <v>64444159</v>
      </c>
      <c r="H3" s="3">
        <v>51737680</v>
      </c>
      <c r="I3" s="3">
        <v>14863904</v>
      </c>
    </row>
    <row r="4" spans="1:9" ht="12.75">
      <c r="A4" s="2" t="s">
        <v>4</v>
      </c>
      <c r="B4" s="3">
        <v>442846</v>
      </c>
      <c r="C4" s="6">
        <f>B4/B17</f>
        <v>0.08402913921961964</v>
      </c>
      <c r="D4" s="3">
        <v>442846</v>
      </c>
      <c r="E4" s="3">
        <v>342805</v>
      </c>
      <c r="F4" s="3">
        <v>237760</v>
      </c>
      <c r="G4" s="3">
        <v>103087246</v>
      </c>
      <c r="H4" s="3">
        <v>87470451</v>
      </c>
      <c r="I4" s="3">
        <v>36105342</v>
      </c>
    </row>
    <row r="5" spans="1:9" ht="12.75">
      <c r="A5" s="2" t="s">
        <v>5</v>
      </c>
      <c r="B5" s="3">
        <v>3305170</v>
      </c>
      <c r="C5" s="6">
        <f>B5/B17</f>
        <v>0.6271493703782133</v>
      </c>
      <c r="D5" s="3">
        <v>284796</v>
      </c>
      <c r="E5" s="3">
        <v>251347</v>
      </c>
      <c r="F5" s="3">
        <v>115194</v>
      </c>
      <c r="G5" s="3">
        <v>204920540</v>
      </c>
      <c r="H5" s="3">
        <v>194094111</v>
      </c>
      <c r="I5" s="3">
        <v>166887331</v>
      </c>
    </row>
    <row r="6" spans="1:9" ht="12.75">
      <c r="A6" s="2" t="s">
        <v>6</v>
      </c>
      <c r="B6" s="3">
        <v>284796</v>
      </c>
      <c r="C6" s="6">
        <f>B6/B17</f>
        <v>0.05403946910029851</v>
      </c>
      <c r="D6" s="3">
        <v>284796</v>
      </c>
      <c r="E6" s="3">
        <v>239993</v>
      </c>
      <c r="F6" s="3">
        <v>90800</v>
      </c>
      <c r="G6" s="3">
        <v>17657352</v>
      </c>
      <c r="H6" s="3">
        <v>16618643</v>
      </c>
      <c r="I6" s="3">
        <v>13725814</v>
      </c>
    </row>
    <row r="7" spans="1:9" ht="12.75">
      <c r="A7" s="2" t="s">
        <v>7</v>
      </c>
      <c r="B7" s="3">
        <v>3020374</v>
      </c>
      <c r="C7" s="6">
        <f>B7/B17</f>
        <v>0.5731099012779147</v>
      </c>
      <c r="D7" s="3">
        <v>0</v>
      </c>
      <c r="E7" s="3">
        <v>11354</v>
      </c>
      <c r="F7" s="3">
        <v>24394</v>
      </c>
      <c r="G7" s="3">
        <v>187263188</v>
      </c>
      <c r="H7" s="3">
        <v>177475468</v>
      </c>
      <c r="I7" s="3">
        <v>153161517</v>
      </c>
    </row>
    <row r="8" spans="1:9" ht="12.75">
      <c r="A8" s="2" t="s">
        <v>8</v>
      </c>
      <c r="B8" s="3">
        <v>597973</v>
      </c>
      <c r="C8" s="6">
        <f>B8/B17</f>
        <v>0.11346417595862583</v>
      </c>
      <c r="D8" s="3">
        <v>110224</v>
      </c>
      <c r="E8" s="3">
        <v>137598</v>
      </c>
      <c r="F8" s="3">
        <v>84869</v>
      </c>
      <c r="G8" s="3">
        <v>37074326</v>
      </c>
      <c r="H8" s="3">
        <v>33814207</v>
      </c>
      <c r="I8" s="3">
        <v>14246727</v>
      </c>
    </row>
    <row r="9" spans="1:9" ht="12.75">
      <c r="A9" s="2" t="s">
        <v>9</v>
      </c>
      <c r="B9" s="3">
        <v>110224</v>
      </c>
      <c r="C9" s="6">
        <f>B9/B17</f>
        <v>0.020914782658855123</v>
      </c>
      <c r="D9" s="3">
        <v>110224</v>
      </c>
      <c r="E9" s="3">
        <v>91803</v>
      </c>
      <c r="F9" s="3">
        <v>49635</v>
      </c>
      <c r="G9" s="3">
        <v>6833888</v>
      </c>
      <c r="H9" s="3">
        <v>6267331</v>
      </c>
      <c r="I9" s="3">
        <v>2978170</v>
      </c>
    </row>
    <row r="10" spans="1:9" ht="12.75">
      <c r="A10" s="2" t="s">
        <v>10</v>
      </c>
      <c r="B10" s="3">
        <v>487749</v>
      </c>
      <c r="C10" s="6">
        <f>B10/B17</f>
        <v>0.0925493932997707</v>
      </c>
      <c r="D10" s="3">
        <v>0</v>
      </c>
      <c r="E10" s="3">
        <v>45795</v>
      </c>
      <c r="F10" s="3">
        <v>35234</v>
      </c>
      <c r="G10" s="3">
        <v>30240438</v>
      </c>
      <c r="H10" s="3">
        <v>27546876</v>
      </c>
      <c r="I10" s="3">
        <v>11268557</v>
      </c>
    </row>
    <row r="11" spans="1:9" ht="12.75">
      <c r="A11" s="2" t="s">
        <v>11</v>
      </c>
      <c r="B11" s="3">
        <v>235633</v>
      </c>
      <c r="C11" s="6">
        <f>B11/B17</f>
        <v>0.044710888574666215</v>
      </c>
      <c r="D11" s="3" t="s">
        <v>0</v>
      </c>
      <c r="E11" s="3">
        <v>6686</v>
      </c>
      <c r="F11" s="3">
        <v>805</v>
      </c>
      <c r="G11" s="3">
        <v>1275364373</v>
      </c>
      <c r="H11" s="3">
        <v>656812071</v>
      </c>
      <c r="I11" s="3">
        <v>0</v>
      </c>
    </row>
    <row r="12" spans="1:9" ht="12.75">
      <c r="A12" s="2" t="s">
        <v>12</v>
      </c>
      <c r="B12" s="3">
        <v>339424</v>
      </c>
      <c r="C12" s="6">
        <f>B12/B17</f>
        <v>0.06440502240164793</v>
      </c>
      <c r="D12" s="3" t="s">
        <v>0</v>
      </c>
      <c r="E12" s="3">
        <v>2280</v>
      </c>
      <c r="F12" s="3">
        <v>2657</v>
      </c>
      <c r="G12" s="3">
        <v>1202399357</v>
      </c>
      <c r="H12" s="3">
        <v>597615651</v>
      </c>
      <c r="I12" s="3">
        <v>0</v>
      </c>
    </row>
    <row r="13" spans="1:9" ht="12.75">
      <c r="A13" s="2" t="s">
        <v>13</v>
      </c>
      <c r="B13" s="3">
        <v>237208</v>
      </c>
      <c r="C13" s="6">
        <f>B13/B17</f>
        <v>0.04500974166190399</v>
      </c>
      <c r="D13" s="3" t="s">
        <v>0</v>
      </c>
      <c r="E13" s="3">
        <v>61876</v>
      </c>
      <c r="F13" s="3">
        <v>7171</v>
      </c>
      <c r="G13" s="3">
        <v>72257746</v>
      </c>
      <c r="H13" s="3">
        <v>58572260</v>
      </c>
      <c r="I13" s="3">
        <v>0</v>
      </c>
    </row>
    <row r="14" spans="1:9" ht="12.75">
      <c r="A14" s="2" t="s">
        <v>14</v>
      </c>
      <c r="B14" s="3">
        <v>30286</v>
      </c>
      <c r="C14" s="6">
        <f>B14/B17</f>
        <v>0.0057467076825925955</v>
      </c>
      <c r="D14" s="3" t="s">
        <v>0</v>
      </c>
      <c r="E14" s="3">
        <v>240</v>
      </c>
      <c r="F14" s="3">
        <v>70</v>
      </c>
      <c r="G14" s="3">
        <v>1644522784</v>
      </c>
      <c r="H14" s="3">
        <v>644586116</v>
      </c>
      <c r="I14" s="3">
        <v>0</v>
      </c>
    </row>
    <row r="15" spans="1:9" ht="12.75">
      <c r="A15" s="2" t="s">
        <v>15</v>
      </c>
      <c r="B15" s="3">
        <v>82161</v>
      </c>
      <c r="C15" s="6">
        <f>B15/B17</f>
        <v>0.01558988476224956</v>
      </c>
      <c r="D15" s="3" t="s">
        <v>0</v>
      </c>
      <c r="E15" s="3">
        <v>533</v>
      </c>
      <c r="F15" s="3">
        <v>744</v>
      </c>
      <c r="G15" s="3">
        <v>1617583487</v>
      </c>
      <c r="H15" s="3">
        <v>623211269</v>
      </c>
      <c r="I15" s="3">
        <v>0</v>
      </c>
    </row>
    <row r="16" spans="1:9" ht="12.75">
      <c r="A16" s="2" t="s">
        <v>16</v>
      </c>
      <c r="B16" s="3">
        <v>81087</v>
      </c>
      <c r="C16" s="6">
        <f>B16/B17</f>
        <v>0.015386095418952181</v>
      </c>
      <c r="D16" s="3" t="s">
        <v>0</v>
      </c>
      <c r="E16" s="3">
        <v>30164</v>
      </c>
      <c r="F16" s="3">
        <v>3608</v>
      </c>
      <c r="G16" s="3">
        <v>26827135</v>
      </c>
      <c r="H16" s="3">
        <v>21287891</v>
      </c>
      <c r="I16" s="3">
        <v>0</v>
      </c>
    </row>
    <row r="17" spans="2:9" ht="12.75">
      <c r="B17" s="4">
        <f>B2+B3+B4+B5+B8+B12+B13+B15+B16</f>
        <v>5270148</v>
      </c>
      <c r="C17" s="7">
        <f>SUM(C2,C3,C4,C5,C8,C12,C13,C15,C16)</f>
        <v>0.9999999999999999</v>
      </c>
      <c r="D17" s="4">
        <f>D4+D5+D8</f>
        <v>837866</v>
      </c>
      <c r="E17" s="4">
        <f>E4+E5+E8+E12+E13+E15+E16</f>
        <v>826603</v>
      </c>
      <c r="F17" s="4">
        <f>F4+F5+F8+F12+F13+F15+F16</f>
        <v>452003</v>
      </c>
      <c r="G17" s="4">
        <f>G4+G11+G15</f>
        <v>2996035106</v>
      </c>
      <c r="H17" s="4">
        <f>H4+H11+H15</f>
        <v>1367493791</v>
      </c>
      <c r="I17" s="4">
        <f>I4+I11+I15</f>
        <v>36105342</v>
      </c>
    </row>
    <row r="18" spans="4:9" ht="12.75">
      <c r="D18" s="5">
        <v>0.14</v>
      </c>
      <c r="E18" s="5">
        <f>E17/B17</f>
        <v>0.15684625934603735</v>
      </c>
      <c r="F18" s="5">
        <f>F17/B17</f>
        <v>0.08576666158142049</v>
      </c>
      <c r="H18" s="5">
        <f>H17/G17</f>
        <v>0.4564345018058677</v>
      </c>
      <c r="I18" s="5">
        <f>I17/G17</f>
        <v>0.012051041033429065</v>
      </c>
    </row>
    <row r="19" ht="12.75">
      <c r="D19" s="5">
        <f>1-(D17/B17)</f>
        <v>0.8410166090212268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MG</cp:lastModifiedBy>
  <dcterms:created xsi:type="dcterms:W3CDTF">2009-09-24T19:33:35Z</dcterms:created>
  <dcterms:modified xsi:type="dcterms:W3CDTF">2010-04-18T00:54:21Z</dcterms:modified>
  <cp:category/>
  <cp:version/>
  <cp:contentType/>
  <cp:contentStatus/>
</cp:coreProperties>
</file>