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3385" windowHeight="12300" activeTab="0"/>
  </bookViews>
  <sheets>
    <sheet name="Stats_hs_53_36o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<sst xmlns="http://schemas.openxmlformats.org/spreadsheetml/2006/main" count="36" uniqueCount="25">
  <si>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NA</t>
  </si>
  <si>
    <t>Feature Type</t>
  </si>
  <si>
    <t>Feature Count</t>
  </si>
  <si>
    <t>EnsEMBL Supported Features</t>
  </si>
  <si>
    <t>mRNA-EST Supported Features</t>
  </si>
  <si>
    <t>Conserved Features</t>
  </si>
  <si>
    <t>Base Count</t>
  </si>
  <si>
    <t>UnMasked Base Count</t>
  </si>
  <si>
    <t>Coding Base Count</t>
  </si>
  <si>
    <t>Gene</t>
  </si>
  <si>
    <t>Transcript</t>
  </si>
  <si>
    <t>Exon Region</t>
  </si>
  <si>
    <t>Exon Junction</t>
  </si>
  <si>
    <t>Exon Junction (known only)</t>
  </si>
  <si>
    <t>Exon Junction (novel only)</t>
  </si>
  <si>
    <t>Exon Boundary</t>
  </si>
  <si>
    <t>Exon Boundary (known only)</t>
  </si>
  <si>
    <t>Exon Boundary (novel only)</t>
  </si>
  <si>
    <t>Introns</t>
  </si>
  <si>
    <t>Silent Intron Region</t>
  </si>
  <si>
    <t>Active Intron Region</t>
  </si>
  <si>
    <t>Intergenics</t>
  </si>
  <si>
    <t>Silent Intergenic Region</t>
  </si>
  <si>
    <t>Active Intergenic Region</t>
  </si>
  <si>
    <t>Feature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</si>
</sst>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27.28125" style="0" customWidth="1"/>
    <col min="3" max="3" width="9.28125" style="0" customWidth="1"/>
    <col min="4" max="5" width="10.57421875" style="0" customWidth="1"/>
    <col min="6" max="6" width="10.28125" style="0" customWidth="1"/>
    <col min="7" max="8" width="13.28125" style="0" customWidth="1"/>
    <col min="9" max="9" width="10.8515625" style="0" customWidth="1"/>
  </cols>
  <sheetData>
    <row r="1" spans="1:9" s="1" customFormat="1" ht="51">
      <c r="A1" s="1" t="s">
        <v>1</v>
      </c>
      <c r="B1" s="1" t="s">
        <v>2</v>
      </c>
      <c r="C1" s="1" t="s">
        <v>24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2" t="s">
        <v>9</v>
      </c>
      <c r="B2" s="3">
        <v>36953</v>
      </c>
      <c r="C2" s="6">
        <f>B2/B17</f>
        <v>0.009688668953129264</v>
      </c>
      <c r="D2" s="3" t="s">
        <v>0</v>
      </c>
      <c r="E2" s="3" t="s">
        <v>0</v>
      </c>
      <c r="F2" s="3" t="s">
        <v>0</v>
      </c>
      <c r="G2" s="3">
        <v>70657218</v>
      </c>
      <c r="H2" s="3">
        <v>63726276</v>
      </c>
      <c r="I2" s="3">
        <v>34835328</v>
      </c>
    </row>
    <row r="3" spans="1:9" ht="12.75">
      <c r="A3" s="2" t="s">
        <v>10</v>
      </c>
      <c r="B3" s="3">
        <v>62371</v>
      </c>
      <c r="C3" s="6">
        <f>B3/B17</f>
        <v>0.016352988154564593</v>
      </c>
      <c r="D3" s="3" t="s">
        <v>0</v>
      </c>
      <c r="E3" s="3" t="s">
        <v>0</v>
      </c>
      <c r="F3" s="3" t="s">
        <v>0</v>
      </c>
      <c r="G3" s="3">
        <v>46317996</v>
      </c>
      <c r="H3" s="3">
        <v>40930474</v>
      </c>
      <c r="I3" s="3">
        <v>20770748</v>
      </c>
    </row>
    <row r="4" spans="1:9" ht="12.75">
      <c r="A4" s="2" t="s">
        <v>11</v>
      </c>
      <c r="B4" s="3">
        <v>277804</v>
      </c>
      <c r="C4" s="6">
        <f>B4/B17</f>
        <v>0.07283714420629238</v>
      </c>
      <c r="D4" s="3">
        <v>277804</v>
      </c>
      <c r="E4" s="3">
        <v>212205</v>
      </c>
      <c r="F4" s="3">
        <v>176530</v>
      </c>
      <c r="G4" s="3">
        <v>70657218</v>
      </c>
      <c r="H4" s="3">
        <v>63726276</v>
      </c>
      <c r="I4" s="3">
        <v>34835328</v>
      </c>
    </row>
    <row r="5" spans="1:9" ht="12.75">
      <c r="A5" s="2" t="s">
        <v>12</v>
      </c>
      <c r="B5" s="3">
        <v>2211261</v>
      </c>
      <c r="C5" s="6">
        <f>B5/B17</f>
        <v>0.5797682406831806</v>
      </c>
      <c r="D5" s="3">
        <v>218463</v>
      </c>
      <c r="E5" s="3">
        <v>215433</v>
      </c>
      <c r="F5" s="3">
        <v>109977</v>
      </c>
      <c r="G5" s="3">
        <v>137098182</v>
      </c>
      <c r="H5" s="3">
        <v>134114743</v>
      </c>
      <c r="I5" s="3">
        <v>127082898</v>
      </c>
    </row>
    <row r="6" spans="1:9" ht="12.75">
      <c r="A6" s="2" t="s">
        <v>13</v>
      </c>
      <c r="B6" s="3">
        <v>218463</v>
      </c>
      <c r="C6" s="6">
        <f>B6/B17</f>
        <v>0.057278588626294986</v>
      </c>
      <c r="D6" s="3">
        <v>218463</v>
      </c>
      <c r="E6" s="3">
        <v>200859</v>
      </c>
      <c r="F6" s="3">
        <v>86122</v>
      </c>
      <c r="G6" s="3">
        <v>13544706</v>
      </c>
      <c r="H6" s="3">
        <v>13189697</v>
      </c>
      <c r="I6" s="3">
        <v>11992858</v>
      </c>
    </row>
    <row r="7" spans="1:9" ht="12.75">
      <c r="A7" s="2" t="s">
        <v>14</v>
      </c>
      <c r="B7" s="3">
        <v>1992798</v>
      </c>
      <c r="C7" s="6">
        <f>B7/B17</f>
        <v>0.5224896520568856</v>
      </c>
      <c r="D7" s="3">
        <v>0</v>
      </c>
      <c r="E7" s="3">
        <v>14574</v>
      </c>
      <c r="F7" s="3">
        <v>23855</v>
      </c>
      <c r="G7" s="3">
        <v>123553476</v>
      </c>
      <c r="H7" s="3">
        <v>120925046</v>
      </c>
      <c r="I7" s="3">
        <v>115090040</v>
      </c>
    </row>
    <row r="8" spans="1:9" ht="12.75">
      <c r="A8" s="2" t="s">
        <v>15</v>
      </c>
      <c r="B8" s="3">
        <v>429017</v>
      </c>
      <c r="C8" s="6">
        <f>B8/B17</f>
        <v>0.11248352470069163</v>
      </c>
      <c r="D8" s="3">
        <v>21433</v>
      </c>
      <c r="E8" s="3">
        <v>73044</v>
      </c>
      <c r="F8" s="3">
        <v>47504</v>
      </c>
      <c r="G8" s="3">
        <v>26599054</v>
      </c>
      <c r="H8" s="3">
        <v>25382599</v>
      </c>
      <c r="I8" s="3">
        <v>11802963</v>
      </c>
    </row>
    <row r="9" spans="1:9" ht="12.75">
      <c r="A9" s="2" t="s">
        <v>16</v>
      </c>
      <c r="B9" s="3">
        <v>21433</v>
      </c>
      <c r="C9" s="6">
        <f>B9/B17</f>
        <v>0.005619496161946785</v>
      </c>
      <c r="D9" s="3">
        <v>21433</v>
      </c>
      <c r="E9" s="3">
        <v>19452</v>
      </c>
      <c r="F9" s="3">
        <v>11364</v>
      </c>
      <c r="G9" s="3">
        <v>1328846</v>
      </c>
      <c r="H9" s="3">
        <v>1212868</v>
      </c>
      <c r="I9" s="3">
        <v>675194</v>
      </c>
    </row>
    <row r="10" spans="1:9" ht="12.75">
      <c r="A10" s="2" t="s">
        <v>17</v>
      </c>
      <c r="B10" s="3">
        <v>407584</v>
      </c>
      <c r="C10" s="6">
        <f>B10/B17</f>
        <v>0.10686402853874484</v>
      </c>
      <c r="D10" s="3">
        <v>0</v>
      </c>
      <c r="E10" s="3">
        <v>53592</v>
      </c>
      <c r="F10" s="3">
        <v>36140</v>
      </c>
      <c r="G10" s="3">
        <v>25270208</v>
      </c>
      <c r="H10" s="3">
        <v>24169731</v>
      </c>
      <c r="I10" s="3">
        <v>11127769</v>
      </c>
    </row>
    <row r="11" spans="1:9" ht="12.75">
      <c r="A11" s="2" t="s">
        <v>18</v>
      </c>
      <c r="B11" s="3">
        <v>204177</v>
      </c>
      <c r="C11" s="6">
        <f>B11/B17</f>
        <v>0.053532957022246475</v>
      </c>
      <c r="D11" s="3" t="s">
        <v>0</v>
      </c>
      <c r="E11" s="3">
        <v>9510</v>
      </c>
      <c r="F11" s="3">
        <v>888</v>
      </c>
      <c r="G11" s="3">
        <v>1089861286</v>
      </c>
      <c r="H11" s="3">
        <v>594103053</v>
      </c>
      <c r="I11" s="3">
        <v>0</v>
      </c>
    </row>
    <row r="12" spans="1:9" ht="12.75">
      <c r="A12" s="2" t="s">
        <v>19</v>
      </c>
      <c r="B12" s="3">
        <v>312397</v>
      </c>
      <c r="C12" s="6">
        <f>B12/B17</f>
        <v>0.08190704719375214</v>
      </c>
      <c r="D12" s="3" t="s">
        <v>0</v>
      </c>
      <c r="E12" s="3">
        <v>3330</v>
      </c>
      <c r="F12" s="3">
        <v>2932</v>
      </c>
      <c r="G12" s="3">
        <v>1009728466</v>
      </c>
      <c r="H12" s="3">
        <v>528534474</v>
      </c>
      <c r="I12" s="3">
        <v>0</v>
      </c>
    </row>
    <row r="13" spans="1:9" ht="12.75">
      <c r="A13" s="2" t="s">
        <v>20</v>
      </c>
      <c r="B13" s="3">
        <v>250769</v>
      </c>
      <c r="C13" s="6">
        <f>B13/B17</f>
        <v>0.06574886544278605</v>
      </c>
      <c r="D13" s="3" t="s">
        <v>0</v>
      </c>
      <c r="E13" s="3">
        <v>71781</v>
      </c>
      <c r="F13" s="3">
        <v>8693</v>
      </c>
      <c r="G13" s="3">
        <v>79490299</v>
      </c>
      <c r="H13" s="3">
        <v>64982752</v>
      </c>
      <c r="I13" s="3">
        <v>0</v>
      </c>
    </row>
    <row r="14" spans="1:9" ht="12.75">
      <c r="A14" s="2" t="s">
        <v>21</v>
      </c>
      <c r="B14" s="3">
        <v>28390</v>
      </c>
      <c r="C14" s="6">
        <f>B14/B17</f>
        <v>0.007443544815829292</v>
      </c>
      <c r="D14" s="3" t="s">
        <v>0</v>
      </c>
      <c r="E14" s="3">
        <v>318</v>
      </c>
      <c r="F14" s="3">
        <v>78</v>
      </c>
      <c r="G14" s="3">
        <v>1852870182</v>
      </c>
      <c r="H14" s="3">
        <v>783292696</v>
      </c>
      <c r="I14" s="3">
        <v>0</v>
      </c>
    </row>
    <row r="15" spans="1:9" ht="12.75">
      <c r="A15" s="2" t="s">
        <v>22</v>
      </c>
      <c r="B15" s="3">
        <v>110432</v>
      </c>
      <c r="C15" s="6">
        <f>B15/B17</f>
        <v>0.028954052169836576</v>
      </c>
      <c r="D15" s="3" t="s">
        <v>0</v>
      </c>
      <c r="E15" s="3">
        <v>1279</v>
      </c>
      <c r="F15" s="3">
        <v>1150</v>
      </c>
      <c r="G15" s="3">
        <v>1809595580</v>
      </c>
      <c r="H15" s="3">
        <v>748474171</v>
      </c>
      <c r="I15" s="3">
        <v>0</v>
      </c>
    </row>
    <row r="16" spans="1:9" ht="12.75">
      <c r="A16" s="2" t="s">
        <v>23</v>
      </c>
      <c r="B16" s="3">
        <v>123039</v>
      </c>
      <c r="C16" s="6">
        <f>B16/B17</f>
        <v>0.03225946849576683</v>
      </c>
      <c r="D16" s="3" t="s">
        <v>0</v>
      </c>
      <c r="E16" s="3">
        <v>48513</v>
      </c>
      <c r="F16" s="3">
        <v>6840</v>
      </c>
      <c r="G16" s="3">
        <v>43146588</v>
      </c>
      <c r="H16" s="3">
        <v>34717110</v>
      </c>
      <c r="I16" s="3">
        <v>0</v>
      </c>
    </row>
    <row r="17" spans="2:9" ht="12.75">
      <c r="B17" s="4">
        <f>B2+B3+B4+B5+B8+B12+B13+B15+B16</f>
        <v>3814043</v>
      </c>
      <c r="C17" s="7">
        <f>SUM(C2,C3,C4,C5,C8,C12,C13,C15,C16)</f>
        <v>1.0000000000000002</v>
      </c>
      <c r="D17" s="4">
        <f>D4+D5+D8</f>
        <v>517700</v>
      </c>
      <c r="E17" s="4">
        <f>E4+E5+E8+E12+E13+E15+E16</f>
        <v>625585</v>
      </c>
      <c r="F17" s="4">
        <f>F4+F5+F8+F12+F13+F15+F16</f>
        <v>353626</v>
      </c>
      <c r="G17" s="4">
        <f>G4+G11+G15</f>
        <v>2970114084</v>
      </c>
      <c r="H17" s="4">
        <f>H4+H11+H15</f>
        <v>1406303500</v>
      </c>
      <c r="I17" s="4">
        <f>I4+I11+I15</f>
        <v>34835328</v>
      </c>
    </row>
    <row r="18" spans="4:9" ht="12.75">
      <c r="D18" s="5">
        <f>D17/B17</f>
        <v>0.13573522899453414</v>
      </c>
      <c r="E18" s="5">
        <f>E17/B17</f>
        <v>0.16402148586159096</v>
      </c>
      <c r="F18" s="5">
        <f>F17/B17</f>
        <v>0.09271683617620462</v>
      </c>
      <c r="H18" s="5">
        <f>H17/G17</f>
        <v>0.47348467440215675</v>
      </c>
      <c r="I18" s="5">
        <f>I17/G17</f>
        <v>0.01172861614564163</v>
      </c>
    </row>
    <row r="19" ht="12.75">
      <c r="D19" s="5">
        <f>1-(D17/B17)</f>
        <v>0.8642647710054658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</cp:lastModifiedBy>
  <dcterms:created xsi:type="dcterms:W3CDTF">2009-09-24T19:28:35Z</dcterms:created>
  <dcterms:modified xsi:type="dcterms:W3CDTF">2009-09-25T00:36:29Z</dcterms:modified>
  <cp:category/>
  <cp:version/>
  <cp:contentType/>
  <cp:contentStatus/>
</cp:coreProperties>
</file>